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<sst xmlns="http://schemas.openxmlformats.org/spreadsheetml/2006/main" count="34" uniqueCount="30">
  <si>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</si>
  <si>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</si>
  <si>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</si>
  <si>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</si>
  <si>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</si>
  <si>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</si>
  <si>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</si>
  <si>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</si>
  <si>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</si>
  <si>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</si>
  <si>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</si>
  <si>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</si>
  <si>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</si>
  <si>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</si>
  <si>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</si>
  <si>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</si>
  <si>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</si>
  <si>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</si>
  <si>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</si>
  <si>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</si>
  <si>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</si>
  <si>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</si>
  <si>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</si>
  <si>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</si>
  <si>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</si>
  <si>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</si>
  <si>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</si>
  <si>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Increased precept to cover increased energy costs and increased staff costs</t>
  </si>
  <si>
    <t>Clerk employed for full year</t>
  </si>
  <si>
    <t>Previous year Jubilee costs plus Clerk paid under admin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</si>
</sst>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7.25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">
      <c r="A2" s="22" t="s">
        <v>17</v>
      </c>
      <c r="B2" s="18"/>
      <c r="C2" s="25"/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/>
      <c r="L3" s="9"/>
    </row>
    <row r="4" ht="13.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27.75" thickBot="1">
      <c r="A11" s="32" t="s">
        <v>2</v>
      </c>
      <c r="B11" s="32"/>
      <c r="C11" s="32"/>
      <c r="D11" s="8">
        <v>26633</v>
      </c>
      <c r="F11" s="8">
        <v>24465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17"/>
    </row>
    <row r="13" spans="1:14" ht="27.75" thickBot="1">
      <c r="A13" s="33" t="s">
        <v>20</v>
      </c>
      <c r="B13" s="34"/>
      <c r="C13" s="35"/>
      <c r="D13" s="8">
        <v>10000</v>
      </c>
      <c r="F13" s="8">
        <v>13000</v>
      </c>
      <c r="G13" s="5">
        <f>F13-D13</f>
        <v>3000</v>
      </c>
      <c r="H13" s="6">
        <f>IF((D13&gt;F13),(D13-F13)/D13,IF(D13&lt;F13,-(D13-F13)/D13,IF(D13=F13,0)))</f>
        <v>0.3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">
        <v>27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14.25" thickBot="1">
      <c r="A15" s="31" t="s">
        <v>3</v>
      </c>
      <c r="B15" s="31"/>
      <c r="C15" s="31"/>
      <c r="D15" s="8">
        <v>6852</v>
      </c>
      <c r="F15" s="8">
        <v>6305</v>
      </c>
      <c r="G15" s="5">
        <f>F15-D15</f>
        <v>-547</v>
      </c>
      <c r="H15" s="6">
        <f>IF((D15&gt;F15),(D15-F15)/D15,IF(D15&lt;F15,-(D15-F15)/D15,IF(D15=F15,0)))</f>
        <v>0.07983070636310566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31" t="s">
        <v>4</v>
      </c>
      <c r="B17" s="31"/>
      <c r="C17" s="31"/>
      <c r="D17" s="8">
        <v>3138</v>
      </c>
      <c r="F17" s="8">
        <v>6650</v>
      </c>
      <c r="G17" s="5">
        <f>F17-D17</f>
        <v>3512</v>
      </c>
      <c r="H17" s="6">
        <f>IF((D17&gt;F17),(D17-F17)/D17,IF(D17&lt;F17,-(D17-F17)/D17,IF(D17=F17,0)))</f>
        <v>1.1191841937539835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">
        <v>28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31" t="s">
        <v>7</v>
      </c>
      <c r="B19" s="31"/>
      <c r="C19" s="3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27.75" thickBot="1">
      <c r="A21" s="31" t="s">
        <v>21</v>
      </c>
      <c r="B21" s="31"/>
      <c r="C21" s="31"/>
      <c r="D21" s="8">
        <v>15882</v>
      </c>
      <c r="F21" s="8">
        <v>9307</v>
      </c>
      <c r="G21" s="5">
        <f>F21-D21</f>
        <v>-6575</v>
      </c>
      <c r="H21" s="6">
        <f>IF((D21&gt;F21),(D21-F21)/D21,IF(D21&lt;F21,-(D21-F21)/D21,IF(D21=F21,0)))</f>
        <v>0.4139906812743987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29</v>
      </c>
      <c r="N21" s="13"/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24465</v>
      </c>
      <c r="F23" s="2">
        <f>F11+F13+F15-F17-F19-F21</f>
        <v>27813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31" t="s">
        <v>9</v>
      </c>
      <c r="B25" s="31"/>
      <c r="C25" s="31"/>
      <c r="D25" s="8">
        <v>24465</v>
      </c>
      <c r="F25" s="8">
        <v>27813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31" t="s">
        <v>8</v>
      </c>
      <c r="B27" s="31"/>
      <c r="C27" s="31"/>
      <c r="D27" s="8">
        <v>50823</v>
      </c>
      <c r="F27" s="8">
        <v>50823</v>
      </c>
      <c r="G27" s="5">
        <f>F27-D27</f>
        <v>0</v>
      </c>
      <c r="H27" s="6">
        <f>IF((D27&gt;F27),(D27-F27)/D27,IF(D27&lt;F27,-(D27-F27)/D27,IF(D27=F27,0)))</f>
        <v>0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31" t="s">
        <v>6</v>
      </c>
      <c r="B29" s="31"/>
      <c r="C29" s="31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 Goodman</cp:lastModifiedBy>
  <cp:lastPrinted>2024-04-22T09:12:11Z</cp:lastPrinted>
  <dcterms:created xsi:type="dcterms:W3CDTF">2012-07-11T10:01:28Z</dcterms:created>
  <dcterms:modified xsi:type="dcterms:W3CDTF">2024-04-22T09:12:26Z</dcterms:modified>
  <cp:category/>
  <cp:version/>
  <cp:contentType/>
  <cp:contentStatus/>
</cp:coreProperties>
</file>